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<sst xmlns="http://schemas.openxmlformats.org/spreadsheetml/2006/main" count="845" uniqueCount="289">
  <si>
    <t>ASPE10</t>
  </si>
  <si>
    <t>S</t>
  </si>
  <si>
    <t>Soupis prací objektu</t>
  </si>
  <si>
    <t xml:space="preserve">Stavba: </t>
  </si>
  <si>
    <t>VD01823</t>
  </si>
  <si>
    <t>II-431 hranice okresu - Ždánice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</si>
  <si>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</si>
  <si>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</si>
  <si>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</si>
  <si>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</si>
  <si>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</si>
  <si>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</si>
  <si>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</si>
  <si>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</si>
  <si>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</si>
  <si>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</si>
  <si>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</si>
  <si>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</si>
  <si>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</si>
  <si>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</si>
  <si>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</si>
  <si>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</si>
  <si>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</si>
  <si>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</si>
  <si>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</si>
  <si>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</si>
  <si>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</si>
  <si>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</si>
  <si>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</si>
  <si>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</si>
  <si>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</si>
  <si>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</si>
  <si>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</si>
  <si>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</si>
  <si>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</si>
  <si>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</si>
  <si>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</si>
  <si>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</si>
  <si>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</si>
  <si>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</si>
  <si>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</si>
  <si>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</si>
  <si>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</si>
  <si>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</si>
  <si>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</si>
  <si>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</si>
  <si>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</si>
  <si>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</si>
  <si>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</si>
  <si>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</si>
  <si>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stavby, vč. fotodokumentace stavu blízkých nemovitostí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</si>
  <si>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</si>
  <si>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</si>
  <si>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</si>
  <si>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</si>
  <si>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</si>
  <si>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</si>
  <si>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</si>
  <si>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</si>
  <si>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</si>
  <si>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</si>
  <si>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</si>
  <si>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</si>
  <si>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</si>
  <si>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</si>
  <si>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</si>
  <si>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</si>
  <si>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</si>
  <si>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</si>
  <si>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</si>
  <si>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</si>
  <si>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</si>
  <si>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</si>
  <si>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</si>
  <si>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</si>
  <si>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</si>
  <si>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</si>
  <si>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Souvislá údržba komunikace II/431</t>
  </si>
  <si>
    <t>014102</t>
  </si>
  <si>
    <t>POPLATKY ZA SKLÁDKU</t>
  </si>
  <si>
    <t>T</t>
  </si>
  <si>
    <t>zemina / kamenivo</t>
  </si>
  <si>
    <t>dle pol. 17120 106,24*2=212,480 [A] 
dle pol. 113328 136,16*1,9=258,704 [B] 
dle pol. 12922 0,1*2252*1,9=427,880 [C] 
dle pol. 12924 0,12*2252*1,9=513,456 [D] 
dle pol. 12932 4052*0,3*2=2 431,200 [E] 
dle pol. 12940.R 18,5*0,25*2=9,250 [F] 
Celkem: A+B+C+D+E+F=3 852,970 [G]</t>
  </si>
  <si>
    <t>zahrnuje veškeré poplatky provozovateli skládky související s uložením odpadu na skládce.</t>
  </si>
  <si>
    <t>02710</t>
  </si>
  <si>
    <t>POMOC PRÁCE ZŘÍZ NEBO ZAJIŠŤ OBJÍŽĎKY A PŘÍSTUP CESTY</t>
  </si>
  <si>
    <t>Přechodné úpravy provozu, zvláštnho užívání komunikace, na objízdných trasách a řízení provozu pomocí několika sestav semaforových souprav a světelného signalizačního zařízení,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desky...) se umístí na nosičích a podkladních deskách včetně nutných přesunů dle jednotlivých fází (etap) výstavby, dodávky, montáže, demontáže.    
Vše v režii zhotovitele.</t>
  </si>
  <si>
    <t>zahrnuje veškeré náklady spojené s objednatelem požadovanými zařízeními</t>
  </si>
  <si>
    <t>Zemní práce</t>
  </si>
  <si>
    <t>113328</t>
  </si>
  <si>
    <t>ODSTRAN PODKL ZPEVNĚNÝCH PLOCH Z KAMENIVA NESTMEL, ODVOZ DO 20KM</t>
  </si>
  <si>
    <t>M3</t>
  </si>
  <si>
    <t>sanace krajů 
vlevo 0.000-0.020; 1.000-1.010; 1.480-1.500; 1.710-1.730; 2.260-2.280 
vpravo 0.300-0.320; 1.410-1.420; 1.530-1.550; 1.840-1.850 
předpokládaná skládka 36 km 
výměra dle Microstation</t>
  </si>
  <si>
    <t>odstranění kce ŠD tl.370mm v místech sanace krajů 0,37*(100+60+(160*1,3))=136,160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</si>
  <si>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</si>
  <si>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</si>
  <si>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</si>
  <si>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</si>
  <si>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předpokládaná skládka 36 km</t>
  </si>
  <si>
    <t>dalších 16 km 16*1,9*136,16=4 139,264 [A]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</si>
  <si>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</si>
  <si>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</si>
  <si>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</si>
  <si>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odvoz a likvidace v režii zhotovitele  
sanace krajů  
vlevo 0.000-0.020; 1.000-1.010; 1.480-1.500; 1.710-1.730; 2.260-2.280  
vpravo 0.300-0.320; 1.410-1.420; 1.530-1.550; 1.840-1.850  
výměra dle Microstation</t>
  </si>
  <si>
    <t>celoplošné frézování tl.120mm 0,12*15715=1 885,800 [A] 
lokální sanace rozpadů dle DGN komunikace tl.50mm 0,05*4000=200,000 [B] 
napojení sjezdů st. 2.075 lv; 1.396 pv tl.40mm 0,04*22,2=0,888 [C] 
odstranění asfaltu tl.130mm v místech sanace krajů 0,13*(100+60+(160*0,25))=26,000 [D] 
frézovaný materiál k využití zpětně v místě stavby -1*(225,2+7,4)=- 232,600 [E] 
Celkem: A+B+C+D+E=1 880,088 [F]</t>
  </si>
  <si>
    <t>Položka zahrnuje veškerou manipulaci s vybouranou sutí a s vybouranými hmotami vč. uložení na skládku. Nezahrnuje poplatek za skládku.</t>
  </si>
  <si>
    <t>zpevnění krajnic pol.56962; zpevnění sjezdů pol.56361  
odvoz a uložení na meziskládku v režii zhotovitele  
výměra dle Microstation</t>
  </si>
  <si>
    <t>frézovaný materiál k využití zpětně v místě stavby 225,2+7,4=232,600 [A]</t>
  </si>
  <si>
    <t>7</t>
  </si>
  <si>
    <t>122738</t>
  </si>
  <si>
    <t>ODKOPÁVKY A PROKOPÁVKY OBECNÉ TŘ. I, ODVOZ DO 20KM</t>
  </si>
  <si>
    <t>odkop pro sanace tl.400mm v místech sanace krajů 0,4*1,66*160=106,240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</si>
  <si>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</si>
  <si>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12273B</t>
  </si>
  <si>
    <t>ODKOPÁVKY A PROKOPÁVKY OBECNÉ TŘ. I - DOPRAVA</t>
  </si>
  <si>
    <t>M3KM</t>
  </si>
  <si>
    <t>předpokládaná skládka 36 km 
výměra dle Microstation</t>
  </si>
  <si>
    <t>dalších 16 km 16*106,24=1 699,840 [A]</t>
  </si>
  <si>
    <t>Položka zahrnuje samostatnou dopravu zeminy. Množství se určí jako součin kubatutry [m3] a požadované vzdálenosti [km].</t>
  </si>
  <si>
    <t>12922</t>
  </si>
  <si>
    <t>ČIŠTĚNÍ KRAJNIC OD NÁNOSU TL. DO 100MM</t>
  </si>
  <si>
    <t>M2</t>
  </si>
  <si>
    <t>výměra dle Microstation</t>
  </si>
  <si>
    <t>stržení krajnice š.0,5m; tl.100mm 0,5*4504=2 252,000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</si>
  <si>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</si>
  <si>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12924</t>
  </si>
  <si>
    <t>ČIŠTĚNÍ KRAJNIC OD NÁNOSU TL. DO 200MM</t>
  </si>
  <si>
    <t>stržení krajnice š.0,5m; tl.120mm 0,5*4504=2 252,000 [A]</t>
  </si>
  <si>
    <t>11</t>
  </si>
  <si>
    <t>12932</t>
  </si>
  <si>
    <t>ČIŠTĚNÍ PŘÍKOPŮ OD NÁNOSU DO 0,5M3/M</t>
  </si>
  <si>
    <t>M</t>
  </si>
  <si>
    <t>vlevo 0,000 – 1,351; 1,540 – 2,072 a 2,166 – 2,257   
vpravo 0,012 – 1,391; 1,611 – 2,310  
výměra dle Microstation</t>
  </si>
  <si>
    <t>předpoklad 0,3m3/bm (1351+532+91+1379+699)=4 052,000 [A]</t>
  </si>
  <si>
    <t>12</t>
  </si>
  <si>
    <t>12940</t>
  </si>
  <si>
    <t>ČIŠTĚNÍ PROPUSTŮ OD NÁNOSŮ</t>
  </si>
  <si>
    <t>pročištění propustku včetně  jeho vtoku a výtoku  
výměra dle Microstation</t>
  </si>
  <si>
    <t>propustek st.2.151 18,5=18,500 [A]</t>
  </si>
  <si>
    <t>13</t>
  </si>
  <si>
    <t>17120</t>
  </si>
  <si>
    <t>ULOŽENÍ SYPANINY DO NÁSYPŮ A NA SKLÁDKY BEZ ZHUTNĚNÍ</t>
  </si>
  <si>
    <t>dle pol.122738 106,24=106,240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</si>
  <si>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</si>
  <si>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</si>
  <si>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</si>
  <si>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sanace krajů  
vlevo 0.000-0.020; 1.000-1.010; 1.480-1.500; 1.710-1.730; 2.260-2.280  
vpravo 0.300-0.320; 1.410-1.420; 1.530-1.550; 1.840-1.850  
výměra dle Microstation</t>
  </si>
  <si>
    <t>včetně dodání vhodné zeminy v místech sanace krajů 0,1*(100+60)=16,000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</si>
  <si>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</si>
  <si>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</si>
  <si>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</si>
  <si>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sanace krajů  
vlevo 0.000-0.020; 1.000-1.010; 1.480-1.500; 1.710-1.730; 2.260  
vpravo 0.300-0.320; 1.410-1.420; 1.530-1.550; 1.840-1.850  
výměra dle Microstation</t>
  </si>
  <si>
    <t>parapláň 1,66*160=265,600 [A] 
pláň 160*2,3=368,000 [B] 
Celkem: A+B=633,600 [C]</t>
  </si>
  <si>
    <t>položka zahrnuje úpravu pláně včetně vyrovnání výškových rozdílů. Míru zhutnění určuje projekt.</t>
  </si>
  <si>
    <t>Základy</t>
  </si>
  <si>
    <t>16</t>
  </si>
  <si>
    <t>21461C</t>
  </si>
  <si>
    <t>SEPARAČNÍ GEOTEXTILIE DO 300G/M2</t>
  </si>
  <si>
    <t>sanace krajů geotextílie 300g/m2 1,66*160=265,600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</si>
  <si>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</si>
  <si>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</si>
  <si>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17</t>
  </si>
  <si>
    <t>56334</t>
  </si>
  <si>
    <t>VOZOVKOVÉ VRSTVY ZE ŠTĚRKODRTI TL. DO 200MM</t>
  </si>
  <si>
    <t>sanace v místech sanace krajů ŠD 0/125 tl.400mm 2*(1,66*160)=531,200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</si>
  <si>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</si>
  <si>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nová kce v místech sanace krajů ŠDa 0/32 tl.200mm 160*1,65=264,000 [A]</t>
  </si>
  <si>
    <t>19</t>
  </si>
  <si>
    <t>56335</t>
  </si>
  <si>
    <t>VOZOVKOVÉ VRSTVY ZE ŠTĚRKODRTI TL. DO 250MM</t>
  </si>
  <si>
    <t>nová kce v místech sanace krajů ŠDa 0/63 tl.220mm 160+(160*1,3)=368,000 [A]</t>
  </si>
  <si>
    <t>20</t>
  </si>
  <si>
    <t>56361</t>
  </si>
  <si>
    <t>VOZOVKOVÉ VRSTVY Z RECYKLOVANÉHO MATERIÁLU TL DO 50MM</t>
  </si>
  <si>
    <t>zpevnění sjezdů vrstvou hutněného asf. recyklátu, stávající nezpevněné sjezdy:  
vlevo st. 0.020; 0.464; 0.800; 1.698; 1.816; 1.951  
vpravo st. 0.385; 0.606; 1.193; 1.667  
Rmat zpětně 7,4 m3 včetně dovozu z meziskládky  
výměra dle Microstation</t>
  </si>
  <si>
    <t>Rmat bude využit zpětně z frézování tl.40mm pol.11372.R 185=185,000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</si>
  <si>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</si>
  <si>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21</t>
  </si>
  <si>
    <t>56962</t>
  </si>
  <si>
    <t>ZPEVNĚNÍ KRAJNIC Z RECYKLOVANÉHO MATERIÁLU TL DO 100MM</t>
  </si>
  <si>
    <t>Rmat zpětně 225,2 m3 včetně dovozu z meziskládky  
výměra dle Microstation</t>
  </si>
  <si>
    <t>Rmat bude využit zpětně z frézování tl.100mm pol.11372.R 0,5*4504=2 252,000 [A]</t>
  </si>
  <si>
    <t>22</t>
  </si>
  <si>
    <t>572123</t>
  </si>
  <si>
    <t>INFILTRAČNÍ POSTŘIK Z EMULZE DO 1,0KG/M2</t>
  </si>
  <si>
    <t>nová kce v místech sanace krajů 1kg/m2 160*1,25=200,000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</si>
  <si>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</si>
  <si>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</si>
  <si>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572214</t>
  </si>
  <si>
    <t>SPOJOVACÍ POSTŘIK Z MODIFIK EMULZE DO 0,5KG/M2</t>
  </si>
  <si>
    <t>nová kce 0,3kg/m2 15715=15 715,000 [A] 
0,3 kg/m2 sjezdy 22,2=22,200 [B] 
Celkem: A+B=15 737,200 [C]</t>
  </si>
  <si>
    <t>24</t>
  </si>
  <si>
    <t>nová kce v místech rozpadů vozovky 0,5kg/m2 4000=4 000,000 [A] 
nová kce 0,5kg/m2 15715+(2*2310*0,07)=16 038,400 [B] 
Celkem: A+B=20 038,400 [C]</t>
  </si>
  <si>
    <t>25</t>
  </si>
  <si>
    <t>574A34</t>
  </si>
  <si>
    <t>ASFALTOVÝ BETON PRO OBRUSNÉ VRSTVY ACO 11+, 11S TL. 40MM</t>
  </si>
  <si>
    <t>napojení sjezdů st. 2.075 lv; 1.396 pv 
výměra dle Microstation 
ACO 11+</t>
  </si>
  <si>
    <t>sjezdy ACO 11+ 22,2=22,200 [A] 
nová kce ACO 11+ 15715=15 715,000 [B] 
Celkem: A+B=15 737,200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</si>
  <si>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</si>
  <si>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</si>
  <si>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574C78</t>
  </si>
  <si>
    <t>ASFALTOVÝ BETON PRO LOŽNÍ VRSTVY ACL 22+, 22S TL. 80MM</t>
  </si>
  <si>
    <t>výměra dle Microstation 
ACL 22+</t>
  </si>
  <si>
    <t>nová kce ACL 22+ 15715+(2*2310*0,07)=16 038,400 [A]</t>
  </si>
  <si>
    <t>27</t>
  </si>
  <si>
    <t>574E46</t>
  </si>
  <si>
    <t>ASFALTOVÝ BETON PRO PODKLADNÍ VRSTVY ACP 16+, 16S TL. 50MM</t>
  </si>
  <si>
    <t>výměra dle Microstation 
ACP 16+</t>
  </si>
  <si>
    <t>nová kce v místech rozpadů vozovky ACP 16+ 4000=4 000,000 [A]</t>
  </si>
  <si>
    <t>28</t>
  </si>
  <si>
    <t>574E76</t>
  </si>
  <si>
    <t>ASFALTOVÝ BETON PRO PODKLADNÍ VRSTVY ACP 16+, 16S TL. 80MM</t>
  </si>
  <si>
    <t>sanace krajů 
vlevo 0.000-0.020; 1.000-1.010; 1.480-1.500; 1.710-1.730; 2.260 
vpravo 0.300-0.320; 1.410-1.420; 1.530-1.550; 1.840-1.850 
výměra dle Microstation 
ACP 16+</t>
  </si>
  <si>
    <t>nová kce v místech sanace krajů ACP 16+ 160+(160*0,25)=200,000 [A]</t>
  </si>
  <si>
    <t>29</t>
  </si>
  <si>
    <t>577A2</t>
  </si>
  <si>
    <t>VÝSPRAVA TRHLIN ASFALTOVOU ZÁLIVKOU MODIFIK</t>
  </si>
  <si>
    <t>vytvoření komůrky š. 10-30mm, hl. 25-40mm dle šířky původní trhliny  
pročištění a penetrační nátěr stěn drážky  
zalití trhliny pružnou asfaltovou zálivkovou hmotou</t>
  </si>
  <si>
    <t>(2310/20)*7=808,500 [A]</t>
  </si>
  <si>
    <t>- vyfrézování drážky šířky do 20mm hloubky do 40mm  
- vyčištění  
- nátěr  
- výplň předepsanou zálivkovou hmotou</t>
  </si>
  <si>
    <t>30</t>
  </si>
  <si>
    <t>58920</t>
  </si>
  <si>
    <t>VÝPLŇ SPAR MODIFIKOVANÝM ASFALTEM</t>
  </si>
  <si>
    <t>včetně prořezání  
výměra dle Microstation</t>
  </si>
  <si>
    <t>začátek/konec úseku 6,45+7,13=13,580 [A] 
napojení sjezdů 9,45+4,36=13,810 [B] 
pracovní spára 2310=2 310,000 [C] 
Celkem: A+B+C=2 337,390 [D]</t>
  </si>
  <si>
    <t>položka zahrnuje:  
- dodávku předepsaného materiálu  
- vyčištění a výplň spar tímto materiálem</t>
  </si>
  <si>
    <t>Ostatní konstrukce a práce</t>
  </si>
  <si>
    <t>31</t>
  </si>
  <si>
    <t>9113A1</t>
  </si>
  <si>
    <t>SVODIDLO OCEL SILNIČ JEDNOSTR, ÚROVEŇ ZADRŽ N1, N2 - DODÁVKA A MONTÁŽ</t>
  </si>
  <si>
    <t>st.2.083-2.180 vlevo; st.2.121-2.172 vpravo 97+51=148,000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</si>
  <si>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</si>
  <si>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32</t>
  </si>
  <si>
    <t>9113A3</t>
  </si>
  <si>
    <t>SVODIDLO OCEL SILNIČ JEDNOSTR, ÚROVEŇ ZADRŽ N1, N2 - DEMONTÁŽ S PŘESUNEM</t>
  </si>
  <si>
    <t>odvoz a likvidace v režii zhotovitele  
výměra dle Microstation</t>
  </si>
  <si>
    <t>stávající svodidla u propustku st.2.151 10+40=50,000 [A]</t>
  </si>
  <si>
    <t>položka zahrnuje:  
- demontáž a odstranění zařízení  
- jeho odvoz na předepsané místo</t>
  </si>
  <si>
    <t>33</t>
  </si>
  <si>
    <t>91228</t>
  </si>
  <si>
    <t>SMĚROVÉ SLOUPKY Z PLAST HMOT VČETNĚ ODRAZNÉHO PÁSKU</t>
  </si>
  <si>
    <t>KUS</t>
  </si>
  <si>
    <t>s trnem</t>
  </si>
  <si>
    <t>bílé 152=152,000 [A]</t>
  </si>
  <si>
    <t>položka zahrnuje:  
- dodání a osazení sloupku včetně nutných zemních prací  
- vnitrostaveništní a mimostaveništní doprava  
- odrazky plastové nebo z retroreflexní fólie</t>
  </si>
  <si>
    <t>34</t>
  </si>
  <si>
    <t>červené 12=12,000 [A]</t>
  </si>
  <si>
    <t>35</t>
  </si>
  <si>
    <t>91238</t>
  </si>
  <si>
    <t>SMĚROVÉ SLOUPKY Z PLAST HMOT - NÁSTAVCE NA SVODIDLA VČETNĚ ODRAZNÉHO PÁSKU</t>
  </si>
  <si>
    <t>na svodidle 6=6,000 [A]</t>
  </si>
  <si>
    <t>36</t>
  </si>
  <si>
    <t>91267</t>
  </si>
  <si>
    <t>ODRAZKY NA SVODIDLA</t>
  </si>
  <si>
    <t>- kompletní dodávka se všemi pomocnými a doplňujícími pracemi a součástmi</t>
  </si>
  <si>
    <t>37</t>
  </si>
  <si>
    <t>914121</t>
  </si>
  <si>
    <t>DOPRAVNÍ ZNAČKY ZÁKLADNÍ VELIKOSTI OCELOVÉ FÓLIE TŘ 1 - DODÁVKA A MONTÁŽ</t>
  </si>
  <si>
    <t>výměna SDZ  
IS14 2=2,000 [A] 
A5a 1=1,000 [B] 
A24 1=1,000 [C] 
IZ4a 2=2,000 [D] 
Celkem: A+B+C+D=6,000 [E]</t>
  </si>
  <si>
    <t>položka zahrnuje:  
- dodávku a montáž značek v požadovaném provedení</t>
  </si>
  <si>
    <t>38</t>
  </si>
  <si>
    <t>914123</t>
  </si>
  <si>
    <t>DOPRAVNÍ ZNAČKY ZÁKLADNÍ VELIKOSTI OCELOVÉ FÓLIE TŘ 1 - DEMONTÁŽ</t>
  </si>
  <si>
    <t>odvoz a likvidace v režii zhotovitele</t>
  </si>
  <si>
    <t>výměna SDZ 6=6,000 [A]</t>
  </si>
  <si>
    <t>Položka zahrnuje odstranění, demontáž a odklizení materiálu s odvozem na předepsané místo</t>
  </si>
  <si>
    <t>39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</si>
  <si>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</si>
  <si>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</si>
  <si>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</si>
  <si>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40</t>
  </si>
  <si>
    <t>914923</t>
  </si>
  <si>
    <t>SLOUPKY A STOJKY DZ Z OCEL TRUBEK DO PATKY DEMONTÁŽ</t>
  </si>
  <si>
    <t>41</t>
  </si>
  <si>
    <t>915211</t>
  </si>
  <si>
    <t>VODOROVNÉ DOPRAVNÍ ZNAČENÍ PLASTEM HLADKÉ - DODÁVKA A POKLÁDKA</t>
  </si>
  <si>
    <t>V1 (0,125) 1194*0,125=149,250 [A] 
V4 (0,125) 4588*0,125=573,500 [B] 
V2b (3/1,5/0,125) 345*0,66*0,125=28,463 [C] 
V2b (3/6/0,125) 772*0,33*0,125=31,845 [D] 
Celkem: A+B+C+D=783,058 [E]</t>
  </si>
  <si>
    <t>položka zahrnuje:  
- dodání a pokládku nátěrového materiálu (měří se pouze natíraná plocha)  
- předznačení a reflexní úpravu</t>
  </si>
  <si>
    <t>42</t>
  </si>
  <si>
    <t>919113</t>
  </si>
  <si>
    <t>ŘEZÁNÍ ASFALTOVÉHO KRYTU VOZOVEK TL DO 150MM</t>
  </si>
  <si>
    <t>zařezání pro odbourání asfaltu v místech sanace krajů 110+68=178,000 [A]</t>
  </si>
  <si>
    <t>položka zahrnuje řezání vozovkové vrstvy v předepsané tloušťce, včetně spotřeby vody</t>
  </si>
  <si>
    <t>43</t>
  </si>
  <si>
    <t>93808</t>
  </si>
  <si>
    <t>OČIŠTĚNÍ VOZOVEK ZAMETENÍM</t>
  </si>
  <si>
    <t>výměra dle Microstation 
odvoz a likvidace vzniklého odpadu v režii zhotovitele</t>
  </si>
  <si>
    <t>15715+4000+22,2=19 737,200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</si>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</sst>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64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67</v>
      </c>
      <c s="23" t="s">
        <v>68</v>
      </c>
      <c s="18" t="s">
        <v>54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70</v>
      </c>
      <c s="23" t="s">
        <v>71</v>
      </c>
      <c s="18" t="s">
        <v>54</v>
      </c>
      <c s="24" t="s">
        <v>72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0+O8+O17+O70+O75+O132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2">
        <f>0+I8+I17+I70+I75+I132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78</v>
      </c>
      <c s="18" t="s">
        <v>40</v>
      </c>
      <c s="24" t="s">
        <v>79</v>
      </c>
      <c s="25" t="s">
        <v>80</v>
      </c>
      <c s="26">
        <v>3852.97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81</v>
      </c>
    </row>
    <row r="11" spans="1:5" ht="89.25">
      <c r="A11" s="30" t="s">
        <v>45</v>
      </c>
      <c r="E11" s="31" t="s">
        <v>82</v>
      </c>
    </row>
    <row r="12" spans="1:5" ht="25.5">
      <c r="A12" t="s">
        <v>46</v>
      </c>
      <c r="E12" s="29" t="s">
        <v>83</v>
      </c>
    </row>
    <row r="13" spans="1:16" ht="12.75">
      <c r="A13" s="18" t="s">
        <v>38</v>
      </c>
      <c s="23" t="s">
        <v>16</v>
      </c>
      <c s="23" t="s">
        <v>84</v>
      </c>
      <c s="18" t="s">
        <v>40</v>
      </c>
      <c s="24" t="s">
        <v>85</v>
      </c>
      <c s="25" t="s">
        <v>42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7.5">
      <c r="A14" s="28" t="s">
        <v>43</v>
      </c>
      <c r="E14" s="29" t="s">
        <v>86</v>
      </c>
    </row>
    <row r="15" spans="1:5" ht="12.75">
      <c r="A15" s="30" t="s">
        <v>45</v>
      </c>
      <c r="E15" s="31" t="s">
        <v>40</v>
      </c>
    </row>
    <row r="16" spans="1:5" ht="12.75">
      <c r="A16" t="s">
        <v>46</v>
      </c>
      <c r="E16" s="29" t="s">
        <v>87</v>
      </c>
    </row>
    <row r="17" spans="1:18" ht="12.75" customHeight="1">
      <c r="A17" s="5" t="s">
        <v>36</v>
      </c>
      <c s="5"/>
      <c s="35" t="s">
        <v>22</v>
      </c>
      <c s="5"/>
      <c s="21" t="s">
        <v>88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25.5">
      <c r="A18" s="18" t="s">
        <v>38</v>
      </c>
      <c s="23" t="s">
        <v>15</v>
      </c>
      <c s="23" t="s">
        <v>89</v>
      </c>
      <c s="18" t="s">
        <v>40</v>
      </c>
      <c s="24" t="s">
        <v>90</v>
      </c>
      <c s="25" t="s">
        <v>91</v>
      </c>
      <c s="26">
        <v>136.16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63.75">
      <c r="A19" s="28" t="s">
        <v>43</v>
      </c>
      <c r="E19" s="29" t="s">
        <v>92</v>
      </c>
    </row>
    <row r="20" spans="1:5" ht="25.5">
      <c r="A20" s="30" t="s">
        <v>45</v>
      </c>
      <c r="E20" s="31" t="s">
        <v>93</v>
      </c>
    </row>
    <row r="21" spans="1:5" ht="63.75">
      <c r="A21" t="s">
        <v>46</v>
      </c>
      <c r="E21" s="29" t="s">
        <v>94</v>
      </c>
    </row>
    <row r="22" spans="1:16" ht="25.5">
      <c r="A22" s="18" t="s">
        <v>38</v>
      </c>
      <c s="23" t="s">
        <v>26</v>
      </c>
      <c s="23" t="s">
        <v>95</v>
      </c>
      <c s="18" t="s">
        <v>40</v>
      </c>
      <c s="24" t="s">
        <v>96</v>
      </c>
      <c s="25" t="s">
        <v>97</v>
      </c>
      <c s="26">
        <v>4139.264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98</v>
      </c>
    </row>
    <row r="24" spans="1:5" ht="12.75">
      <c r="A24" s="30" t="s">
        <v>45</v>
      </c>
      <c r="E24" s="31" t="s">
        <v>99</v>
      </c>
    </row>
    <row r="25" spans="1:5" ht="25.5">
      <c r="A25" t="s">
        <v>46</v>
      </c>
      <c r="E25" s="29" t="s">
        <v>100</v>
      </c>
    </row>
    <row r="26" spans="1:16" ht="12.75">
      <c r="A26" s="18" t="s">
        <v>38</v>
      </c>
      <c s="23" t="s">
        <v>28</v>
      </c>
      <c s="23" t="s">
        <v>101</v>
      </c>
      <c s="18" t="s">
        <v>40</v>
      </c>
      <c s="24" t="s">
        <v>102</v>
      </c>
      <c s="25" t="s">
        <v>91</v>
      </c>
      <c s="26">
        <v>1880.088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63.75">
      <c r="A27" s="28" t="s">
        <v>43</v>
      </c>
      <c r="E27" s="29" t="s">
        <v>103</v>
      </c>
    </row>
    <row r="28" spans="1:5" ht="89.25">
      <c r="A28" s="30" t="s">
        <v>45</v>
      </c>
      <c r="E28" s="31" t="s">
        <v>104</v>
      </c>
    </row>
    <row r="29" spans="1:5" ht="25.5">
      <c r="A29" t="s">
        <v>46</v>
      </c>
      <c r="E29" s="29" t="s">
        <v>105</v>
      </c>
    </row>
    <row r="30" spans="1:16" ht="12.75">
      <c r="A30" s="18" t="s">
        <v>38</v>
      </c>
      <c s="23" t="s">
        <v>30</v>
      </c>
      <c s="23" t="s">
        <v>101</v>
      </c>
      <c s="18" t="s">
        <v>54</v>
      </c>
      <c s="24" t="s">
        <v>102</v>
      </c>
      <c s="25" t="s">
        <v>91</v>
      </c>
      <c s="26">
        <v>232.6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106</v>
      </c>
    </row>
    <row r="32" spans="1:5" ht="12.75">
      <c r="A32" s="30" t="s">
        <v>45</v>
      </c>
      <c r="E32" s="31" t="s">
        <v>107</v>
      </c>
    </row>
    <row r="33" spans="1:5" ht="25.5">
      <c r="A33" t="s">
        <v>46</v>
      </c>
      <c r="E33" s="29" t="s">
        <v>105</v>
      </c>
    </row>
    <row r="34" spans="1:16" ht="12.75">
      <c r="A34" s="18" t="s">
        <v>38</v>
      </c>
      <c s="23" t="s">
        <v>108</v>
      </c>
      <c s="23" t="s">
        <v>109</v>
      </c>
      <c s="18" t="s">
        <v>40</v>
      </c>
      <c s="24" t="s">
        <v>110</v>
      </c>
      <c s="25" t="s">
        <v>91</v>
      </c>
      <c s="26">
        <v>106.24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63.75">
      <c r="A35" s="28" t="s">
        <v>43</v>
      </c>
      <c r="E35" s="29" t="s">
        <v>92</v>
      </c>
    </row>
    <row r="36" spans="1:5" ht="12.75">
      <c r="A36" s="30" t="s">
        <v>45</v>
      </c>
      <c r="E36" s="31" t="s">
        <v>111</v>
      </c>
    </row>
    <row r="37" spans="1:5" ht="369.75">
      <c r="A37" t="s">
        <v>46</v>
      </c>
      <c r="E37" s="29" t="s">
        <v>112</v>
      </c>
    </row>
    <row r="38" spans="1:16" ht="12.75">
      <c r="A38" s="18" t="s">
        <v>38</v>
      </c>
      <c s="23" t="s">
        <v>64</v>
      </c>
      <c s="23" t="s">
        <v>113</v>
      </c>
      <c s="18" t="s">
        <v>40</v>
      </c>
      <c s="24" t="s">
        <v>114</v>
      </c>
      <c s="25" t="s">
        <v>115</v>
      </c>
      <c s="26">
        <v>1699.84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116</v>
      </c>
    </row>
    <row r="40" spans="1:5" ht="12.75">
      <c r="A40" s="30" t="s">
        <v>45</v>
      </c>
      <c r="E40" s="31" t="s">
        <v>117</v>
      </c>
    </row>
    <row r="41" spans="1:5" ht="25.5">
      <c r="A41" t="s">
        <v>46</v>
      </c>
      <c r="E41" s="29" t="s">
        <v>118</v>
      </c>
    </row>
    <row r="42" spans="1:16" ht="12.75">
      <c r="A42" s="18" t="s">
        <v>38</v>
      </c>
      <c s="23" t="s">
        <v>33</v>
      </c>
      <c s="23" t="s">
        <v>119</v>
      </c>
      <c s="18" t="s">
        <v>40</v>
      </c>
      <c s="24" t="s">
        <v>120</v>
      </c>
      <c s="25" t="s">
        <v>121</v>
      </c>
      <c s="26">
        <v>2252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122</v>
      </c>
    </row>
    <row r="44" spans="1:5" ht="12.75">
      <c r="A44" s="30" t="s">
        <v>45</v>
      </c>
      <c r="E44" s="31" t="s">
        <v>123</v>
      </c>
    </row>
    <row r="45" spans="1:5" ht="63.75">
      <c r="A45" t="s">
        <v>46</v>
      </c>
      <c r="E45" s="29" t="s">
        <v>124</v>
      </c>
    </row>
    <row r="46" spans="1:16" ht="12.75">
      <c r="A46" s="18" t="s">
        <v>38</v>
      </c>
      <c s="23" t="s">
        <v>35</v>
      </c>
      <c s="23" t="s">
        <v>125</v>
      </c>
      <c s="18" t="s">
        <v>40</v>
      </c>
      <c s="24" t="s">
        <v>126</v>
      </c>
      <c s="25" t="s">
        <v>121</v>
      </c>
      <c s="26">
        <v>2252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122</v>
      </c>
    </row>
    <row r="48" spans="1:5" ht="12.75">
      <c r="A48" s="30" t="s">
        <v>45</v>
      </c>
      <c r="E48" s="31" t="s">
        <v>127</v>
      </c>
    </row>
    <row r="49" spans="1:5" ht="63.75">
      <c r="A49" t="s">
        <v>46</v>
      </c>
      <c r="E49" s="29" t="s">
        <v>124</v>
      </c>
    </row>
    <row r="50" spans="1:16" ht="12.75">
      <c r="A50" s="18" t="s">
        <v>38</v>
      </c>
      <c s="23" t="s">
        <v>128</v>
      </c>
      <c s="23" t="s">
        <v>129</v>
      </c>
      <c s="18" t="s">
        <v>40</v>
      </c>
      <c s="24" t="s">
        <v>130</v>
      </c>
      <c s="25" t="s">
        <v>131</v>
      </c>
      <c s="26">
        <v>4052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132</v>
      </c>
    </row>
    <row r="52" spans="1:5" ht="12.75">
      <c r="A52" s="30" t="s">
        <v>45</v>
      </c>
      <c r="E52" s="31" t="s">
        <v>133</v>
      </c>
    </row>
    <row r="53" spans="1:5" ht="63.75">
      <c r="A53" t="s">
        <v>46</v>
      </c>
      <c r="E53" s="29" t="s">
        <v>124</v>
      </c>
    </row>
    <row r="54" spans="1:16" ht="12.75">
      <c r="A54" s="18" t="s">
        <v>38</v>
      </c>
      <c s="23" t="s">
        <v>134</v>
      </c>
      <c s="23" t="s">
        <v>135</v>
      </c>
      <c s="18" t="s">
        <v>54</v>
      </c>
      <c s="24" t="s">
        <v>136</v>
      </c>
      <c s="25" t="s">
        <v>131</v>
      </c>
      <c s="26">
        <v>18.5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137</v>
      </c>
    </row>
    <row r="56" spans="1:5" ht="12.75">
      <c r="A56" s="30" t="s">
        <v>45</v>
      </c>
      <c r="E56" s="31" t="s">
        <v>138</v>
      </c>
    </row>
    <row r="57" spans="1:5" ht="63.75">
      <c r="A57" t="s">
        <v>46</v>
      </c>
      <c r="E57" s="29" t="s">
        <v>124</v>
      </c>
    </row>
    <row r="58" spans="1:16" ht="12.75">
      <c r="A58" s="18" t="s">
        <v>38</v>
      </c>
      <c s="23" t="s">
        <v>139</v>
      </c>
      <c s="23" t="s">
        <v>140</v>
      </c>
      <c s="18" t="s">
        <v>40</v>
      </c>
      <c s="24" t="s">
        <v>141</v>
      </c>
      <c s="25" t="s">
        <v>91</v>
      </c>
      <c s="26">
        <v>106.24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142</v>
      </c>
    </row>
    <row r="61" spans="1:5" ht="191.25">
      <c r="A61" t="s">
        <v>46</v>
      </c>
      <c r="E61" s="29" t="s">
        <v>143</v>
      </c>
    </row>
    <row r="62" spans="1:16" ht="12.75">
      <c r="A62" s="18" t="s">
        <v>38</v>
      </c>
      <c s="23" t="s">
        <v>67</v>
      </c>
      <c s="23" t="s">
        <v>144</v>
      </c>
      <c s="18" t="s">
        <v>40</v>
      </c>
      <c s="24" t="s">
        <v>145</v>
      </c>
      <c s="25" t="s">
        <v>91</v>
      </c>
      <c s="26">
        <v>16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51">
      <c r="A63" s="28" t="s">
        <v>43</v>
      </c>
      <c r="E63" s="29" t="s">
        <v>146</v>
      </c>
    </row>
    <row r="64" spans="1:5" ht="12.75">
      <c r="A64" s="30" t="s">
        <v>45</v>
      </c>
      <c r="E64" s="31" t="s">
        <v>147</v>
      </c>
    </row>
    <row r="65" spans="1:5" ht="242.25">
      <c r="A65" t="s">
        <v>46</v>
      </c>
      <c r="E65" s="29" t="s">
        <v>148</v>
      </c>
    </row>
    <row r="66" spans="1:16" ht="12.75">
      <c r="A66" s="18" t="s">
        <v>38</v>
      </c>
      <c s="23" t="s">
        <v>70</v>
      </c>
      <c s="23" t="s">
        <v>149</v>
      </c>
      <c s="18" t="s">
        <v>40</v>
      </c>
      <c s="24" t="s">
        <v>150</v>
      </c>
      <c s="25" t="s">
        <v>121</v>
      </c>
      <c s="26">
        <v>633.6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51">
      <c r="A67" s="28" t="s">
        <v>43</v>
      </c>
      <c r="E67" s="29" t="s">
        <v>151</v>
      </c>
    </row>
    <row r="68" spans="1:5" ht="38.25">
      <c r="A68" s="30" t="s">
        <v>45</v>
      </c>
      <c r="E68" s="31" t="s">
        <v>152</v>
      </c>
    </row>
    <row r="69" spans="1:5" ht="25.5">
      <c r="A69" t="s">
        <v>46</v>
      </c>
      <c r="E69" s="29" t="s">
        <v>153</v>
      </c>
    </row>
    <row r="70" spans="1:18" ht="12.75" customHeight="1">
      <c r="A70" s="5" t="s">
        <v>36</v>
      </c>
      <c s="5"/>
      <c s="35" t="s">
        <v>16</v>
      </c>
      <c s="5"/>
      <c s="21" t="s">
        <v>154</v>
      </c>
      <c s="5"/>
      <c s="5"/>
      <c s="5"/>
      <c s="36">
        <f>0+Q70</f>
      </c>
      <c r="O70">
        <f>0+R70</f>
      </c>
      <c r="Q70">
        <f>0+I71</f>
      </c>
      <c>
        <f>0+O71</f>
      </c>
    </row>
    <row r="71" spans="1:16" ht="12.75">
      <c r="A71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121</v>
      </c>
      <c s="26">
        <v>265.6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51">
      <c r="A72" s="28" t="s">
        <v>43</v>
      </c>
      <c r="E72" s="29" t="s">
        <v>146</v>
      </c>
    </row>
    <row r="73" spans="1:5" ht="12.75">
      <c r="A73" s="30" t="s">
        <v>45</v>
      </c>
      <c r="E73" s="31" t="s">
        <v>158</v>
      </c>
    </row>
    <row r="74" spans="1:5" ht="102">
      <c r="A74" t="s">
        <v>46</v>
      </c>
      <c r="E74" s="29" t="s">
        <v>159</v>
      </c>
    </row>
    <row r="75" spans="1:18" ht="12.75" customHeight="1">
      <c r="A75" s="5" t="s">
        <v>36</v>
      </c>
      <c s="5"/>
      <c s="35" t="s">
        <v>28</v>
      </c>
      <c s="5"/>
      <c s="21" t="s">
        <v>160</v>
      </c>
      <c s="5"/>
      <c s="5"/>
      <c s="5"/>
      <c s="36">
        <f>0+Q75</f>
      </c>
      <c r="O75">
        <f>0+R75</f>
      </c>
      <c r="Q75">
        <f>0+I76+I80+I84+I88+I92+I96+I100+I104+I108+I112+I116+I120+I124+I128</f>
      </c>
      <c>
        <f>0+O76+O80+O84+O88+O92+O96+O100+O104+O108+O112+O116+O120+O124+O128</f>
      </c>
    </row>
    <row r="76" spans="1:16" ht="12.75">
      <c r="A76" s="18" t="s">
        <v>38</v>
      </c>
      <c s="23" t="s">
        <v>161</v>
      </c>
      <c s="23" t="s">
        <v>162</v>
      </c>
      <c s="18" t="s">
        <v>22</v>
      </c>
      <c s="24" t="s">
        <v>163</v>
      </c>
      <c s="25" t="s">
        <v>121</v>
      </c>
      <c s="26">
        <v>531.2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51">
      <c r="A77" s="28" t="s">
        <v>43</v>
      </c>
      <c r="E77" s="29" t="s">
        <v>146</v>
      </c>
    </row>
    <row r="78" spans="1:5" ht="12.75">
      <c r="A78" s="30" t="s">
        <v>45</v>
      </c>
      <c r="E78" s="31" t="s">
        <v>164</v>
      </c>
    </row>
    <row r="79" spans="1:5" ht="51">
      <c r="A79" t="s">
        <v>46</v>
      </c>
      <c r="E79" s="29" t="s">
        <v>165</v>
      </c>
    </row>
    <row r="80" spans="1:16" ht="12.75">
      <c r="A80" s="18" t="s">
        <v>38</v>
      </c>
      <c s="23" t="s">
        <v>73</v>
      </c>
      <c s="23" t="s">
        <v>162</v>
      </c>
      <c s="18" t="s">
        <v>16</v>
      </c>
      <c s="24" t="s">
        <v>163</v>
      </c>
      <c s="25" t="s">
        <v>121</v>
      </c>
      <c s="26">
        <v>264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51">
      <c r="A81" s="28" t="s">
        <v>43</v>
      </c>
      <c r="E81" s="29" t="s">
        <v>146</v>
      </c>
    </row>
    <row r="82" spans="1:5" ht="12.75">
      <c r="A82" s="30" t="s">
        <v>45</v>
      </c>
      <c r="E82" s="31" t="s">
        <v>166</v>
      </c>
    </row>
    <row r="83" spans="1:5" ht="51">
      <c r="A83" t="s">
        <v>46</v>
      </c>
      <c r="E83" s="29" t="s">
        <v>165</v>
      </c>
    </row>
    <row r="84" spans="1:16" ht="12.75">
      <c r="A84" s="18" t="s">
        <v>38</v>
      </c>
      <c s="23" t="s">
        <v>167</v>
      </c>
      <c s="23" t="s">
        <v>168</v>
      </c>
      <c s="18" t="s">
        <v>40</v>
      </c>
      <c s="24" t="s">
        <v>169</v>
      </c>
      <c s="25" t="s">
        <v>121</v>
      </c>
      <c s="26">
        <v>368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51">
      <c r="A85" s="28" t="s">
        <v>43</v>
      </c>
      <c r="E85" s="29" t="s">
        <v>146</v>
      </c>
    </row>
    <row r="86" spans="1:5" ht="12.75">
      <c r="A86" s="30" t="s">
        <v>45</v>
      </c>
      <c r="E86" s="31" t="s">
        <v>170</v>
      </c>
    </row>
    <row r="87" spans="1:5" ht="51">
      <c r="A87" t="s">
        <v>46</v>
      </c>
      <c r="E87" s="29" t="s">
        <v>165</v>
      </c>
    </row>
    <row r="88" spans="1:16" ht="12.75">
      <c r="A88" s="18" t="s">
        <v>38</v>
      </c>
      <c s="23" t="s">
        <v>171</v>
      </c>
      <c s="23" t="s">
        <v>172</v>
      </c>
      <c s="18" t="s">
        <v>40</v>
      </c>
      <c s="24" t="s">
        <v>173</v>
      </c>
      <c s="25" t="s">
        <v>121</v>
      </c>
      <c s="26">
        <v>185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63.75">
      <c r="A89" s="28" t="s">
        <v>43</v>
      </c>
      <c r="E89" s="29" t="s">
        <v>174</v>
      </c>
    </row>
    <row r="90" spans="1:5" ht="12.75">
      <c r="A90" s="30" t="s">
        <v>45</v>
      </c>
      <c r="E90" s="31" t="s">
        <v>175</v>
      </c>
    </row>
    <row r="91" spans="1:5" ht="102">
      <c r="A91" t="s">
        <v>46</v>
      </c>
      <c r="E91" s="29" t="s">
        <v>176</v>
      </c>
    </row>
    <row r="92" spans="1:16" ht="12.75">
      <c r="A92" s="18" t="s">
        <v>38</v>
      </c>
      <c s="23" t="s">
        <v>177</v>
      </c>
      <c s="23" t="s">
        <v>178</v>
      </c>
      <c s="18" t="s">
        <v>40</v>
      </c>
      <c s="24" t="s">
        <v>179</v>
      </c>
      <c s="25" t="s">
        <v>121</v>
      </c>
      <c s="26">
        <v>2252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25.5">
      <c r="A93" s="28" t="s">
        <v>43</v>
      </c>
      <c r="E93" s="29" t="s">
        <v>180</v>
      </c>
    </row>
    <row r="94" spans="1:5" ht="12.75">
      <c r="A94" s="30" t="s">
        <v>45</v>
      </c>
      <c r="E94" s="31" t="s">
        <v>181</v>
      </c>
    </row>
    <row r="95" spans="1:5" ht="102">
      <c r="A95" t="s">
        <v>46</v>
      </c>
      <c r="E95" s="29" t="s">
        <v>176</v>
      </c>
    </row>
    <row r="96" spans="1:16" ht="12.75">
      <c r="A96" s="18" t="s">
        <v>38</v>
      </c>
      <c s="23" t="s">
        <v>182</v>
      </c>
      <c s="23" t="s">
        <v>183</v>
      </c>
      <c s="18" t="s">
        <v>40</v>
      </c>
      <c s="24" t="s">
        <v>184</v>
      </c>
      <c s="25" t="s">
        <v>121</v>
      </c>
      <c s="26">
        <v>200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51">
      <c r="A97" s="28" t="s">
        <v>43</v>
      </c>
      <c r="E97" s="29" t="s">
        <v>146</v>
      </c>
    </row>
    <row r="98" spans="1:5" ht="12.75">
      <c r="A98" s="30" t="s">
        <v>45</v>
      </c>
      <c r="E98" s="31" t="s">
        <v>185</v>
      </c>
    </row>
    <row r="99" spans="1:5" ht="51">
      <c r="A99" t="s">
        <v>46</v>
      </c>
      <c r="E99" s="29" t="s">
        <v>186</v>
      </c>
    </row>
    <row r="100" spans="1:16" ht="12.75">
      <c r="A100" s="18" t="s">
        <v>38</v>
      </c>
      <c s="23" t="s">
        <v>187</v>
      </c>
      <c s="23" t="s">
        <v>188</v>
      </c>
      <c s="18" t="s">
        <v>22</v>
      </c>
      <c s="24" t="s">
        <v>189</v>
      </c>
      <c s="25" t="s">
        <v>121</v>
      </c>
      <c s="26">
        <v>15737.2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122</v>
      </c>
    </row>
    <row r="102" spans="1:5" ht="38.25">
      <c r="A102" s="30" t="s">
        <v>45</v>
      </c>
      <c r="E102" s="31" t="s">
        <v>190</v>
      </c>
    </row>
    <row r="103" spans="1:5" ht="51">
      <c r="A103" t="s">
        <v>46</v>
      </c>
      <c r="E103" s="29" t="s">
        <v>186</v>
      </c>
    </row>
    <row r="104" spans="1:16" ht="12.75">
      <c r="A104" s="18" t="s">
        <v>38</v>
      </c>
      <c s="23" t="s">
        <v>191</v>
      </c>
      <c s="23" t="s">
        <v>188</v>
      </c>
      <c s="18" t="s">
        <v>16</v>
      </c>
      <c s="24" t="s">
        <v>189</v>
      </c>
      <c s="25" t="s">
        <v>121</v>
      </c>
      <c s="26">
        <v>20038.4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122</v>
      </c>
    </row>
    <row r="106" spans="1:5" ht="38.25">
      <c r="A106" s="30" t="s">
        <v>45</v>
      </c>
      <c r="E106" s="31" t="s">
        <v>192</v>
      </c>
    </row>
    <row r="107" spans="1:5" ht="51">
      <c r="A107" t="s">
        <v>46</v>
      </c>
      <c r="E107" s="29" t="s">
        <v>186</v>
      </c>
    </row>
    <row r="108" spans="1:16" ht="12.75">
      <c r="A108" s="18" t="s">
        <v>38</v>
      </c>
      <c s="23" t="s">
        <v>193</v>
      </c>
      <c s="23" t="s">
        <v>194</v>
      </c>
      <c s="18" t="s">
        <v>40</v>
      </c>
      <c s="24" t="s">
        <v>195</v>
      </c>
      <c s="25" t="s">
        <v>121</v>
      </c>
      <c s="26">
        <v>15737.2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38.25">
      <c r="A109" s="28" t="s">
        <v>43</v>
      </c>
      <c r="E109" s="29" t="s">
        <v>196</v>
      </c>
    </row>
    <row r="110" spans="1:5" ht="38.25">
      <c r="A110" s="30" t="s">
        <v>45</v>
      </c>
      <c r="E110" s="31" t="s">
        <v>197</v>
      </c>
    </row>
    <row r="111" spans="1:5" ht="140.25">
      <c r="A111" t="s">
        <v>46</v>
      </c>
      <c r="E111" s="29" t="s">
        <v>198</v>
      </c>
    </row>
    <row r="112" spans="1:16" ht="12.75">
      <c r="A112" s="18" t="s">
        <v>38</v>
      </c>
      <c s="23" t="s">
        <v>199</v>
      </c>
      <c s="23" t="s">
        <v>200</v>
      </c>
      <c s="18" t="s">
        <v>40</v>
      </c>
      <c s="24" t="s">
        <v>201</v>
      </c>
      <c s="25" t="s">
        <v>121</v>
      </c>
      <c s="26">
        <v>16038.4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25.5">
      <c r="A113" s="28" t="s">
        <v>43</v>
      </c>
      <c r="E113" s="29" t="s">
        <v>202</v>
      </c>
    </row>
    <row r="114" spans="1:5" ht="12.75">
      <c r="A114" s="30" t="s">
        <v>45</v>
      </c>
      <c r="E114" s="31" t="s">
        <v>203</v>
      </c>
    </row>
    <row r="115" spans="1:5" ht="140.25">
      <c r="A115" t="s">
        <v>46</v>
      </c>
      <c r="E115" s="29" t="s">
        <v>198</v>
      </c>
    </row>
    <row r="116" spans="1:16" ht="12.75">
      <c r="A116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121</v>
      </c>
      <c s="26">
        <v>4000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25.5">
      <c r="A117" s="28" t="s">
        <v>43</v>
      </c>
      <c r="E117" s="29" t="s">
        <v>207</v>
      </c>
    </row>
    <row r="118" spans="1:5" ht="12.75">
      <c r="A118" s="30" t="s">
        <v>45</v>
      </c>
      <c r="E118" s="31" t="s">
        <v>208</v>
      </c>
    </row>
    <row r="119" spans="1:5" ht="140.25">
      <c r="A119" t="s">
        <v>46</v>
      </c>
      <c r="E119" s="29" t="s">
        <v>198</v>
      </c>
    </row>
    <row r="120" spans="1:16" ht="12.75">
      <c r="A120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121</v>
      </c>
      <c s="26">
        <v>200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63.75">
      <c r="A121" s="28" t="s">
        <v>43</v>
      </c>
      <c r="E121" s="29" t="s">
        <v>212</v>
      </c>
    </row>
    <row r="122" spans="1:5" ht="12.75">
      <c r="A122" s="30" t="s">
        <v>45</v>
      </c>
      <c r="E122" s="31" t="s">
        <v>213</v>
      </c>
    </row>
    <row r="123" spans="1:5" ht="140.25">
      <c r="A123" t="s">
        <v>46</v>
      </c>
      <c r="E123" s="29" t="s">
        <v>198</v>
      </c>
    </row>
    <row r="124" spans="1:16" ht="12.75">
      <c r="A124" s="18" t="s">
        <v>38</v>
      </c>
      <c s="23" t="s">
        <v>214</v>
      </c>
      <c s="23" t="s">
        <v>215</v>
      </c>
      <c s="18" t="s">
        <v>40</v>
      </c>
      <c s="24" t="s">
        <v>216</v>
      </c>
      <c s="25" t="s">
        <v>131</v>
      </c>
      <c s="26">
        <v>808.5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38.25">
      <c r="A125" s="28" t="s">
        <v>43</v>
      </c>
      <c r="E125" s="29" t="s">
        <v>217</v>
      </c>
    </row>
    <row r="126" spans="1:5" ht="12.75">
      <c r="A126" s="30" t="s">
        <v>45</v>
      </c>
      <c r="E126" s="31" t="s">
        <v>218</v>
      </c>
    </row>
    <row r="127" spans="1:5" ht="51">
      <c r="A127" t="s">
        <v>46</v>
      </c>
      <c r="E127" s="29" t="s">
        <v>219</v>
      </c>
    </row>
    <row r="128" spans="1:16" ht="12.75">
      <c r="A128" s="18" t="s">
        <v>38</v>
      </c>
      <c s="23" t="s">
        <v>220</v>
      </c>
      <c s="23" t="s">
        <v>221</v>
      </c>
      <c s="18" t="s">
        <v>40</v>
      </c>
      <c s="24" t="s">
        <v>222</v>
      </c>
      <c s="25" t="s">
        <v>131</v>
      </c>
      <c s="26">
        <v>2337.39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25.5">
      <c r="A129" s="28" t="s">
        <v>43</v>
      </c>
      <c r="E129" s="29" t="s">
        <v>223</v>
      </c>
    </row>
    <row r="130" spans="1:5" ht="51">
      <c r="A130" s="30" t="s">
        <v>45</v>
      </c>
      <c r="E130" s="31" t="s">
        <v>224</v>
      </c>
    </row>
    <row r="131" spans="1:5" ht="38.25">
      <c r="A131" t="s">
        <v>46</v>
      </c>
      <c r="E131" s="29" t="s">
        <v>225</v>
      </c>
    </row>
    <row r="132" spans="1:18" ht="12.75" customHeight="1">
      <c r="A132" s="5" t="s">
        <v>36</v>
      </c>
      <c s="5"/>
      <c s="35" t="s">
        <v>33</v>
      </c>
      <c s="5"/>
      <c s="21" t="s">
        <v>226</v>
      </c>
      <c s="5"/>
      <c s="5"/>
      <c s="5"/>
      <c s="36">
        <f>0+Q132</f>
      </c>
      <c r="O132">
        <f>0+R132</f>
      </c>
      <c r="Q132">
        <f>0+I133+I137+I141+I145+I149+I153+I157+I161+I165+I169+I173+I177+I181</f>
      </c>
      <c>
        <f>0+O133+O137+O141+O145+O149+O153+O157+O161+O165+O169+O173+O177+O181</f>
      </c>
    </row>
    <row r="133" spans="1:16" ht="25.5">
      <c r="A133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131</v>
      </c>
      <c s="26">
        <v>148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122</v>
      </c>
    </row>
    <row r="135" spans="1:5" ht="12.75">
      <c r="A135" s="30" t="s">
        <v>45</v>
      </c>
      <c r="E135" s="31" t="s">
        <v>230</v>
      </c>
    </row>
    <row r="136" spans="1:5" ht="127.5">
      <c r="A136" t="s">
        <v>46</v>
      </c>
      <c r="E136" s="29" t="s">
        <v>231</v>
      </c>
    </row>
    <row r="137" spans="1:16" ht="25.5">
      <c r="A137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131</v>
      </c>
      <c s="26">
        <v>50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25.5">
      <c r="A138" s="28" t="s">
        <v>43</v>
      </c>
      <c r="E138" s="29" t="s">
        <v>235</v>
      </c>
    </row>
    <row r="139" spans="1:5" ht="12.75">
      <c r="A139" s="30" t="s">
        <v>45</v>
      </c>
      <c r="E139" s="31" t="s">
        <v>236</v>
      </c>
    </row>
    <row r="140" spans="1:5" ht="38.25">
      <c r="A140" t="s">
        <v>46</v>
      </c>
      <c r="E140" s="29" t="s">
        <v>237</v>
      </c>
    </row>
    <row r="141" spans="1:16" ht="12.75">
      <c r="A141" s="18" t="s">
        <v>38</v>
      </c>
      <c s="23" t="s">
        <v>238</v>
      </c>
      <c s="23" t="s">
        <v>239</v>
      </c>
      <c s="18" t="s">
        <v>22</v>
      </c>
      <c s="24" t="s">
        <v>240</v>
      </c>
      <c s="25" t="s">
        <v>241</v>
      </c>
      <c s="26">
        <v>152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242</v>
      </c>
    </row>
    <row r="143" spans="1:5" ht="12.75">
      <c r="A143" s="30" t="s">
        <v>45</v>
      </c>
      <c r="E143" s="31" t="s">
        <v>243</v>
      </c>
    </row>
    <row r="144" spans="1:5" ht="51">
      <c r="A144" t="s">
        <v>46</v>
      </c>
      <c r="E144" s="29" t="s">
        <v>244</v>
      </c>
    </row>
    <row r="145" spans="1:16" ht="12.75">
      <c r="A145" s="18" t="s">
        <v>38</v>
      </c>
      <c s="23" t="s">
        <v>245</v>
      </c>
      <c s="23" t="s">
        <v>239</v>
      </c>
      <c s="18" t="s">
        <v>16</v>
      </c>
      <c s="24" t="s">
        <v>240</v>
      </c>
      <c s="25" t="s">
        <v>241</v>
      </c>
      <c s="26">
        <v>12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242</v>
      </c>
    </row>
    <row r="147" spans="1:5" ht="12.75">
      <c r="A147" s="30" t="s">
        <v>45</v>
      </c>
      <c r="E147" s="31" t="s">
        <v>246</v>
      </c>
    </row>
    <row r="148" spans="1:5" ht="51">
      <c r="A148" t="s">
        <v>46</v>
      </c>
      <c r="E148" s="29" t="s">
        <v>244</v>
      </c>
    </row>
    <row r="149" spans="1:16" ht="25.5">
      <c r="A149" s="18" t="s">
        <v>38</v>
      </c>
      <c s="23" t="s">
        <v>247</v>
      </c>
      <c s="23" t="s">
        <v>248</v>
      </c>
      <c s="18" t="s">
        <v>40</v>
      </c>
      <c s="24" t="s">
        <v>249</v>
      </c>
      <c s="25" t="s">
        <v>241</v>
      </c>
      <c s="26">
        <v>6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40</v>
      </c>
    </row>
    <row r="151" spans="1:5" ht="12.75">
      <c r="A151" s="30" t="s">
        <v>45</v>
      </c>
      <c r="E151" s="31" t="s">
        <v>250</v>
      </c>
    </row>
    <row r="152" spans="1:5" ht="51">
      <c r="A152" t="s">
        <v>46</v>
      </c>
      <c r="E152" s="29" t="s">
        <v>244</v>
      </c>
    </row>
    <row r="153" spans="1:16" ht="12.75">
      <c r="A153" s="18" t="s">
        <v>38</v>
      </c>
      <c s="23" t="s">
        <v>251</v>
      </c>
      <c s="23" t="s">
        <v>252</v>
      </c>
      <c s="18" t="s">
        <v>40</v>
      </c>
      <c s="24" t="s">
        <v>253</v>
      </c>
      <c s="25" t="s">
        <v>241</v>
      </c>
      <c s="26">
        <v>12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40</v>
      </c>
    </row>
    <row r="155" spans="1:5" ht="12.75">
      <c r="A155" s="30" t="s">
        <v>45</v>
      </c>
      <c r="E155" s="31" t="s">
        <v>40</v>
      </c>
    </row>
    <row r="156" spans="1:5" ht="12.75">
      <c r="A156" t="s">
        <v>46</v>
      </c>
      <c r="E156" s="29" t="s">
        <v>254</v>
      </c>
    </row>
    <row r="157" spans="1:16" ht="25.5">
      <c r="A157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241</v>
      </c>
      <c s="26">
        <v>6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40</v>
      </c>
    </row>
    <row r="159" spans="1:5" ht="76.5">
      <c r="A159" s="30" t="s">
        <v>45</v>
      </c>
      <c r="E159" s="31" t="s">
        <v>258</v>
      </c>
    </row>
    <row r="160" spans="1:5" ht="25.5">
      <c r="A160" t="s">
        <v>46</v>
      </c>
      <c r="E160" s="29" t="s">
        <v>259</v>
      </c>
    </row>
    <row r="161" spans="1:16" ht="12.75">
      <c r="A161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241</v>
      </c>
      <c s="26">
        <v>6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263</v>
      </c>
    </row>
    <row r="163" spans="1:5" ht="12.75">
      <c r="A163" s="30" t="s">
        <v>45</v>
      </c>
      <c r="E163" s="31" t="s">
        <v>264</v>
      </c>
    </row>
    <row r="164" spans="1:5" ht="25.5">
      <c r="A164" t="s">
        <v>46</v>
      </c>
      <c r="E164" s="29" t="s">
        <v>265</v>
      </c>
    </row>
    <row r="165" spans="1:16" ht="25.5">
      <c r="A165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241</v>
      </c>
      <c s="26">
        <v>6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40</v>
      </c>
    </row>
    <row r="167" spans="1:5" ht="12.75">
      <c r="A167" s="30" t="s">
        <v>45</v>
      </c>
      <c r="E167" s="31" t="s">
        <v>264</v>
      </c>
    </row>
    <row r="168" spans="1:5" ht="25.5">
      <c r="A168" t="s">
        <v>46</v>
      </c>
      <c r="E168" s="29" t="s">
        <v>269</v>
      </c>
    </row>
    <row r="169" spans="1:16" ht="12.75">
      <c r="A169" s="18" t="s">
        <v>38</v>
      </c>
      <c s="23" t="s">
        <v>270</v>
      </c>
      <c s="23" t="s">
        <v>271</v>
      </c>
      <c s="18" t="s">
        <v>40</v>
      </c>
      <c s="24" t="s">
        <v>272</v>
      </c>
      <c s="25" t="s">
        <v>241</v>
      </c>
      <c s="26">
        <v>6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12.75">
      <c r="A170" s="28" t="s">
        <v>43</v>
      </c>
      <c r="E170" s="29" t="s">
        <v>263</v>
      </c>
    </row>
    <row r="171" spans="1:5" ht="12.75">
      <c r="A171" s="30" t="s">
        <v>45</v>
      </c>
      <c r="E171" s="31" t="s">
        <v>264</v>
      </c>
    </row>
    <row r="172" spans="1:5" ht="25.5">
      <c r="A172" t="s">
        <v>46</v>
      </c>
      <c r="E172" s="29" t="s">
        <v>265</v>
      </c>
    </row>
    <row r="173" spans="1:16" ht="25.5">
      <c r="A173" s="18" t="s">
        <v>38</v>
      </c>
      <c s="23" t="s">
        <v>273</v>
      </c>
      <c s="23" t="s">
        <v>274</v>
      </c>
      <c s="18" t="s">
        <v>40</v>
      </c>
      <c s="24" t="s">
        <v>275</v>
      </c>
      <c s="25" t="s">
        <v>121</v>
      </c>
      <c s="26">
        <v>783.058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12.75">
      <c r="A174" s="28" t="s">
        <v>43</v>
      </c>
      <c r="E174" s="29" t="s">
        <v>122</v>
      </c>
    </row>
    <row r="175" spans="1:5" ht="63.75">
      <c r="A175" s="30" t="s">
        <v>45</v>
      </c>
      <c r="E175" s="31" t="s">
        <v>276</v>
      </c>
    </row>
    <row r="176" spans="1:5" ht="38.25">
      <c r="A176" t="s">
        <v>46</v>
      </c>
      <c r="E176" s="29" t="s">
        <v>277</v>
      </c>
    </row>
    <row r="177" spans="1:16" ht="12.75">
      <c r="A177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131</v>
      </c>
      <c s="26">
        <v>178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51">
      <c r="A178" s="28" t="s">
        <v>43</v>
      </c>
      <c r="E178" s="29" t="s">
        <v>151</v>
      </c>
    </row>
    <row r="179" spans="1:5" ht="12.75">
      <c r="A179" s="30" t="s">
        <v>45</v>
      </c>
      <c r="E179" s="31" t="s">
        <v>281</v>
      </c>
    </row>
    <row r="180" spans="1:5" ht="25.5">
      <c r="A180" t="s">
        <v>46</v>
      </c>
      <c r="E180" s="29" t="s">
        <v>282</v>
      </c>
    </row>
    <row r="181" spans="1:16" ht="12.75">
      <c r="A181" s="18" t="s">
        <v>38</v>
      </c>
      <c s="23" t="s">
        <v>283</v>
      </c>
      <c s="23" t="s">
        <v>284</v>
      </c>
      <c s="18" t="s">
        <v>40</v>
      </c>
      <c s="24" t="s">
        <v>285</v>
      </c>
      <c s="25" t="s">
        <v>121</v>
      </c>
      <c s="26">
        <v>19737.2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25.5">
      <c r="A182" s="28" t="s">
        <v>43</v>
      </c>
      <c r="E182" s="29" t="s">
        <v>286</v>
      </c>
    </row>
    <row r="183" spans="1:5" ht="12.75">
      <c r="A183" s="30" t="s">
        <v>45</v>
      </c>
      <c r="E183" s="31" t="s">
        <v>287</v>
      </c>
    </row>
    <row r="184" spans="1:5" ht="25.5">
      <c r="A184" t="s">
        <v>46</v>
      </c>
      <c r="E184" s="29" t="s">
        <v>288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